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795A6B1-04C2-4CC1-B3FD-FFBA803C6A61}" xr6:coauthVersionLast="47" xr6:coauthVersionMax="47" xr10:uidLastSave="{00000000-0000-0000-0000-000000000000}"/>
  <bookViews>
    <workbookView xWindow="-120" yWindow="-120" windowWidth="29040" windowHeight="15840" xr2:uid="{00000000-000D-0000-FFFF-FFFF00000000}"/>
  </bookViews>
  <sheets>
    <sheet name="Форма 1" sheetId="5" r:id="rId1"/>
    <sheet name="Коды программ" sheetId="4" r:id="rId2"/>
  </sheets>
  <externalReferences>
    <externalReference r:id="rId3"/>
  </externalReferences>
  <calcPr calcId="181029"/>
</workbook>
</file>

<file path=xl/calcChain.xml><?xml version="1.0" encoding="utf-8"?>
<calcChain xmlns="http://schemas.openxmlformats.org/spreadsheetml/2006/main">
  <c r="G34" i="5" l="1"/>
  <c r="AH9" i="5"/>
  <c r="AH10" i="5"/>
  <c r="AH11" i="5"/>
  <c r="AH12" i="5"/>
  <c r="AH13" i="5"/>
  <c r="AH14" i="5"/>
  <c r="AH15" i="5"/>
  <c r="AH16" i="5"/>
  <c r="AH17" i="5"/>
  <c r="AH18" i="5"/>
  <c r="AH19" i="5"/>
  <c r="AH20" i="5"/>
  <c r="AH21" i="5"/>
  <c r="AH22" i="5"/>
  <c r="AH23" i="5"/>
  <c r="AH24" i="5"/>
  <c r="AH25" i="5"/>
  <c r="AH26" i="5"/>
  <c r="AH27" i="5"/>
  <c r="AH28" i="5"/>
  <c r="AH29" i="5"/>
  <c r="AH30" i="5"/>
  <c r="AH31" i="5"/>
  <c r="AH32" i="5"/>
  <c r="AH33" i="5"/>
  <c r="AF34" i="5"/>
  <c r="AE34" i="5"/>
  <c r="AD34" i="5"/>
  <c r="AC34" i="5"/>
  <c r="AB34" i="5"/>
  <c r="AA34" i="5"/>
  <c r="Z34" i="5"/>
  <c r="Y34" i="5"/>
  <c r="X34" i="5"/>
  <c r="W34" i="5"/>
  <c r="V34" i="5"/>
  <c r="U34" i="5"/>
  <c r="T34" i="5"/>
  <c r="S34" i="5"/>
  <c r="R34" i="5"/>
  <c r="Q34" i="5"/>
  <c r="P34" i="5"/>
  <c r="O34" i="5"/>
  <c r="N34" i="5"/>
  <c r="M34" i="5"/>
  <c r="L34" i="5"/>
  <c r="K34" i="5"/>
  <c r="J34" i="5"/>
  <c r="I34" i="5"/>
  <c r="H34" i="5"/>
  <c r="D33" i="5"/>
  <c r="D32" i="5"/>
  <c r="D31" i="5"/>
  <c r="D30" i="5"/>
  <c r="D29" i="5"/>
  <c r="D28" i="5"/>
  <c r="D27" i="5"/>
  <c r="D26" i="5"/>
  <c r="D25" i="5"/>
  <c r="D24" i="5"/>
  <c r="D23" i="5"/>
  <c r="D22" i="5"/>
  <c r="D21" i="5"/>
  <c r="D20" i="5"/>
  <c r="D19" i="5"/>
  <c r="D18" i="5"/>
  <c r="D17" i="5"/>
  <c r="D16" i="5"/>
  <c r="D15" i="5"/>
  <c r="D14" i="5"/>
  <c r="D13" i="5"/>
  <c r="D12" i="5"/>
  <c r="D11" i="5"/>
  <c r="D10" i="5"/>
  <c r="D9" i="5"/>
  <c r="AH34" i="5" l="1"/>
</calcChain>
</file>

<file path=xl/sharedStrings.xml><?xml version="1.0" encoding="utf-8"?>
<sst xmlns="http://schemas.openxmlformats.org/spreadsheetml/2006/main" count="1445" uniqueCount="1349">
  <si>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</si>
  <si>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</si>
  <si>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</si>
  <si>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</si>
  <si>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</si>
  <si>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</si>
  <si>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</si>
  <si>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</si>
  <si>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</si>
  <si>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</si>
  <si>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</si>
  <si>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</si>
  <si>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</si>
  <si>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</si>
  <si>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</si>
  <si>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</si>
  <si>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</si>
  <si>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</si>
  <si>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</si>
  <si>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</si>
  <si>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</si>
  <si>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</si>
  <si>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</si>
  <si>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</si>
  <si>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</si>
  <si>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</si>
  <si>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</si>
  <si>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</si>
  <si>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</si>
  <si>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</si>
  <si>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</si>
  <si>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</si>
  <si>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</si>
  <si>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</si>
  <si>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</si>
  <si>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</si>
  <si>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</si>
  <si>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</si>
  <si>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</si>
  <si>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</si>
  <si>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</si>
  <si>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</si>
  <si>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</si>
  <si>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</si>
  <si>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</si>
  <si>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</si>
  <si>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</si>
  <si>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</si>
  <si>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</si>
  <si>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</si>
  <si>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</si>
  <si>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</si>
  <si>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</si>
  <si>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</si>
  <si>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</si>
  <si>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</si>
  <si>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</si>
  <si>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</si>
  <si>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</si>
  <si>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</si>
  <si>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</si>
  <si>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</si>
  <si>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</si>
  <si>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</si>
  <si>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</si>
  <si>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</si>
  <si>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</si>
  <si>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</si>
  <si>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</si>
  <si>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</si>
  <si>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</si>
  <si>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</si>
  <si>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</si>
  <si>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</si>
  <si>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</si>
  <si>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</si>
  <si>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</si>
  <si>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</si>
  <si>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</si>
  <si>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</si>
  <si>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</si>
  <si>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</si>
  <si>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</si>
  <si>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</si>
  <si>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</si>
  <si>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</si>
  <si>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</si>
  <si>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</si>
  <si>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</si>
  <si>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</si>
  <si>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</si>
  <si>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</si>
  <si>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</si>
  <si>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</si>
  <si>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</si>
  <si>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</si>
  <si>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</si>
  <si>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</si>
  <si>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</si>
  <si>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</si>
  <si>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</si>
  <si>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</si>
  <si>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</si>
  <si>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</si>
  <si>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</si>
  <si>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</si>
  <si>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</si>
  <si>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</si>
  <si>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</si>
  <si>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</si>
  <si>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</si>
  <si>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</si>
  <si>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</si>
  <si>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</si>
  <si>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</si>
  <si>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</si>
  <si>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</si>
  <si>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</si>
  <si>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</si>
  <si>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</si>
  <si>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</si>
  <si>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</si>
  <si>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</si>
  <si>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</si>
  <si>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</si>
  <si>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</si>
  <si>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</si>
  <si>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</si>
  <si>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</si>
  <si>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</si>
  <si>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</si>
  <si>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</si>
  <si>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</si>
  <si>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</si>
  <si>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</si>
  <si>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</si>
  <si>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</si>
  <si>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</si>
  <si>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</si>
  <si>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</si>
  <si>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</si>
  <si>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</si>
  <si>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</si>
  <si>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</si>
  <si>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</si>
  <si>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</si>
  <si>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</si>
  <si>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</si>
  <si>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</si>
  <si>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</si>
  <si>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</si>
  <si>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</si>
  <si>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</si>
  <si>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</si>
  <si>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</si>
  <si>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</si>
  <si>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</si>
  <si>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</si>
  <si>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</si>
  <si>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</si>
  <si>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</si>
  <si>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</si>
  <si>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</si>
  <si>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</si>
  <si>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</si>
  <si>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</si>
  <si>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</si>
  <si>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</si>
  <si>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</si>
  <si>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</si>
  <si>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</si>
  <si>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</si>
  <si>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</si>
  <si>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</si>
  <si>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</si>
  <si>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</si>
  <si>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</si>
  <si>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</si>
  <si>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</si>
  <si>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</si>
  <si>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</si>
  <si>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</si>
  <si>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</si>
  <si>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</si>
  <si>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</si>
  <si>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</si>
  <si>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</si>
  <si>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</si>
  <si>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</si>
  <si>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</si>
  <si>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</si>
  <si>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</si>
  <si>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</si>
  <si>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</si>
  <si>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</si>
  <si>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</si>
  <si>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</si>
  <si>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</si>
  <si>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</si>
  <si>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</si>
  <si>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</si>
  <si>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</si>
  <si>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</si>
  <si>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</si>
  <si>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</si>
  <si>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</si>
  <si>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</si>
  <si>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</si>
  <si>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</si>
  <si>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</si>
  <si>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</si>
  <si>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</si>
  <si>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</si>
  <si>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</si>
  <si>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</si>
  <si>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</si>
  <si>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</si>
  <si>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</si>
  <si>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</si>
  <si>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</si>
  <si>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</si>
  <si>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</si>
  <si>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</si>
  <si>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</si>
  <si>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</si>
  <si>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</si>
  <si>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</si>
  <si>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</si>
  <si>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</si>
  <si>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</si>
  <si>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</si>
  <si>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</si>
  <si>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</si>
  <si>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</si>
  <si>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</si>
  <si>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</si>
  <si>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</si>
  <si>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</si>
  <si>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</si>
  <si>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</si>
  <si>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</si>
  <si>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</si>
  <si>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</si>
  <si>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</si>
  <si>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</si>
  <si>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</si>
  <si>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</si>
  <si>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</si>
  <si>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</si>
  <si>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</si>
  <si>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</si>
  <si>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</si>
  <si>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</si>
  <si>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</si>
  <si>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</si>
  <si>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</si>
  <si>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</si>
  <si>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</si>
  <si>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</si>
  <si>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</si>
  <si>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</si>
  <si>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</si>
  <si>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</si>
  <si>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</si>
  <si>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</si>
  <si>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</si>
  <si>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</si>
  <si>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</si>
  <si>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</si>
  <si>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</si>
  <si>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</si>
  <si>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</si>
  <si>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</si>
  <si>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</si>
  <si>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</si>
  <si>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</si>
  <si>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</si>
  <si>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</si>
  <si>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</si>
  <si>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</si>
  <si>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</si>
  <si>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</si>
  <si>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</si>
  <si>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</si>
  <si>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</si>
  <si>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</si>
  <si>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</si>
  <si>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</si>
  <si>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</si>
  <si>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</si>
  <si>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</si>
  <si>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</si>
  <si>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</si>
  <si>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</si>
  <si>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</si>
  <si>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</si>
  <si>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</si>
  <si>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</si>
  <si>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</si>
  <si>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</si>
  <si>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</si>
  <si>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</si>
  <si>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</si>
  <si>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</si>
  <si>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</si>
  <si>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</si>
  <si>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</si>
  <si>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</si>
  <si>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</si>
  <si>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</si>
  <si>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</si>
  <si>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</si>
  <si>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</si>
  <si>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</si>
  <si>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</si>
  <si>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</si>
  <si>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</si>
  <si>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</si>
  <si>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</si>
  <si>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</si>
  <si>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</si>
  <si>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</si>
  <si>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</si>
  <si>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</si>
  <si>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</si>
  <si>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</si>
  <si>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</si>
  <si>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</si>
  <si>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</si>
  <si>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</si>
  <si>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</si>
  <si>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</si>
  <si>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</si>
  <si>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</si>
  <si>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</si>
  <si>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</si>
  <si>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</si>
  <si>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</si>
  <si>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</si>
  <si>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</si>
  <si>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</si>
  <si>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</si>
  <si>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</si>
  <si>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</si>
  <si>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</si>
  <si>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</si>
  <si>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</si>
  <si>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</si>
  <si>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</si>
  <si>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</si>
  <si>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</si>
  <si>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</si>
  <si>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</si>
  <si>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</si>
  <si>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</si>
  <si>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</si>
  <si>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</si>
  <si>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</si>
  <si>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</si>
  <si>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</si>
  <si>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</si>
  <si>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</si>
  <si>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</si>
  <si>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</si>
  <si>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</si>
  <si>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</si>
  <si>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</si>
  <si>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</si>
  <si>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</si>
  <si>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</si>
  <si>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</si>
  <si>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</si>
  <si>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</si>
  <si>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</si>
  <si>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</si>
  <si>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</si>
  <si>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</si>
  <si>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</si>
  <si>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</si>
  <si>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</si>
  <si>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</si>
  <si>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</si>
  <si>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</si>
  <si>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</si>
  <si>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</si>
  <si>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</si>
  <si>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</si>
  <si>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</si>
  <si>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</si>
  <si>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</si>
  <si>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</si>
  <si>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</si>
  <si>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</si>
  <si>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</si>
  <si>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</si>
  <si>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</si>
  <si>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</si>
  <si>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</si>
  <si>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</si>
  <si>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</si>
  <si>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</si>
  <si>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</si>
  <si>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</si>
  <si>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</si>
  <si>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</si>
  <si>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</si>
  <si>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</si>
  <si>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</si>
  <si>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</si>
  <si>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</si>
  <si>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</si>
  <si>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</si>
  <si>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</si>
  <si>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</si>
  <si>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</si>
  <si>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</si>
  <si>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</si>
  <si>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</si>
  <si>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</si>
  <si>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</si>
  <si>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</si>
  <si>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</si>
  <si>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</si>
  <si>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</si>
  <si>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</si>
  <si>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</si>
  <si>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</si>
  <si>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</si>
  <si>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</si>
  <si>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</si>
  <si>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</si>
  <si>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</si>
  <si>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</si>
  <si>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</si>
  <si>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</si>
  <si>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</si>
  <si>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</si>
  <si>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</si>
  <si>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</si>
  <si>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</si>
  <si>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</si>
  <si>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</si>
  <si>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</si>
  <si>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</si>
  <si>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</si>
  <si>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</si>
  <si>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</si>
  <si>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</si>
  <si>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</si>
  <si>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</si>
  <si>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</si>
  <si>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</si>
  <si>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</si>
  <si>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</si>
  <si>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</si>
  <si>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</si>
  <si>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</si>
  <si>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</si>
  <si>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</si>
  <si>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</si>
  <si>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</si>
  <si>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</si>
  <si>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</si>
  <si>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</si>
  <si>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</si>
  <si>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</si>
  <si>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</si>
  <si>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</si>
  <si>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</si>
  <si>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</si>
  <si>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</si>
  <si>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</si>
  <si>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</si>
  <si>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</si>
  <si>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</si>
  <si>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</si>
  <si>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</si>
  <si>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</si>
  <si>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</si>
  <si>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</si>
  <si>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</si>
  <si>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</si>
  <si>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</si>
  <si>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</si>
  <si>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</si>
  <si>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</si>
  <si>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</si>
  <si>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</si>
  <si>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</si>
  <si>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</si>
  <si>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</si>
  <si>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</si>
  <si>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</si>
  <si>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</si>
  <si>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</si>
  <si>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</si>
  <si>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</si>
  <si>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</si>
  <si>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</si>
  <si>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</si>
  <si>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</si>
  <si>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</si>
  <si>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</si>
  <si>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</si>
  <si>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</si>
  <si>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</si>
  <si>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</si>
  <si>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</si>
  <si>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</si>
  <si>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</si>
  <si>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</si>
  <si>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</si>
  <si>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</si>
  <si>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</si>
  <si>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</si>
  <si>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</si>
  <si>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</si>
  <si>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</si>
  <si>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</si>
  <si>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</si>
  <si>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</si>
  <si>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</si>
  <si>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</si>
  <si>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</si>
  <si>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</si>
  <si>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</si>
  <si>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</si>
  <si>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</si>
  <si>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</si>
  <si>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</si>
  <si>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</si>
  <si>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</si>
  <si>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</si>
  <si>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</si>
  <si>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</si>
  <si>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</si>
  <si>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</si>
  <si>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</si>
  <si>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</si>
  <si>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</si>
  <si>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</si>
  <si>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</si>
  <si>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</si>
  <si>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</si>
  <si>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</si>
  <si>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</si>
  <si>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</si>
  <si>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</si>
  <si>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</si>
  <si>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</si>
  <si>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</si>
  <si>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</si>
  <si>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</si>
  <si>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</si>
  <si>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</si>
  <si>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</si>
  <si>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</si>
  <si>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</si>
  <si>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</si>
  <si>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</si>
  <si>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</si>
  <si>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</si>
  <si>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</si>
  <si>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</si>
  <si>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</si>
  <si>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</si>
  <si>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</si>
  <si>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</si>
  <si>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</si>
  <si>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</si>
  <si>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</si>
  <si>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</si>
  <si>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</si>
  <si>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</si>
  <si>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</si>
  <si>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</si>
  <si>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</si>
  <si>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</si>
  <si>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</si>
  <si>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</si>
  <si>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</si>
  <si>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</si>
  <si>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</si>
  <si>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</si>
  <si>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</si>
  <si>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</si>
  <si>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</si>
  <si>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</si>
  <si>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</si>
  <si>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</si>
  <si>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</si>
  <si>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</si>
  <si>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</si>
  <si>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</si>
  <si>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</si>
  <si>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</si>
  <si>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</si>
  <si>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</si>
  <si>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</si>
  <si>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</si>
  <si>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</si>
  <si>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</si>
  <si>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</si>
  <si>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</si>
  <si>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</si>
  <si>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</si>
  <si>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</si>
  <si>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</si>
  <si>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</si>
  <si>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</si>
  <si>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</si>
  <si>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</si>
  <si>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</si>
  <si>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</si>
  <si>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</si>
  <si>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</si>
  <si>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</si>
  <si>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</si>
  <si>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</si>
  <si>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</si>
  <si>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</si>
  <si>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</si>
  <si>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</si>
  <si>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</si>
  <si>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</si>
  <si>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</si>
  <si>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</si>
  <si>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</si>
  <si>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</si>
  <si>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</si>
  <si>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</si>
  <si>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</si>
  <si>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</si>
  <si>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</si>
  <si>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</si>
  <si>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</si>
  <si>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</si>
  <si>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</si>
  <si>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</si>
  <si>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</si>
  <si>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</si>
  <si>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</si>
  <si>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</si>
  <si>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</si>
  <si>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</si>
  <si>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</si>
  <si>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</si>
  <si>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</si>
  <si>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</si>
  <si>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</si>
  <si>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</si>
  <si>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</si>
  <si>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</si>
  <si>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</si>
  <si>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</si>
  <si>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</si>
  <si>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</si>
  <si>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</si>
  <si>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</si>
  <si>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</si>
  <si>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</si>
  <si>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</si>
  <si>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</si>
  <si>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</si>
  <si>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</si>
  <si>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</si>
  <si>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</si>
  <si>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</si>
  <si>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</si>
  <si>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</si>
  <si>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</si>
  <si>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</si>
  <si>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</si>
  <si>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</si>
  <si>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</si>
  <si>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</si>
  <si>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</si>
  <si>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</si>
  <si>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</si>
  <si>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</si>
  <si>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</si>
  <si>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</si>
  <si>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</si>
  <si>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</si>
  <si>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</si>
  <si>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</si>
  <si>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</si>
  <si>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</si>
  <si>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</si>
  <si>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</si>
  <si>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</si>
  <si>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</si>
  <si>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</si>
  <si>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</si>
  <si>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</si>
  <si>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</si>
  <si>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</si>
  <si>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</si>
  <si>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</si>
  <si>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</si>
  <si>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</si>
  <si>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</si>
  <si>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</si>
  <si>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</si>
  <si>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</si>
  <si>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</si>
  <si>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</si>
  <si>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</si>
  <si>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</si>
  <si>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</si>
  <si>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</si>
  <si>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</si>
  <si>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</si>
  <si>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</si>
  <si>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</si>
  <si>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</si>
  <si>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</si>
  <si>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</si>
  <si>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</si>
  <si>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</si>
  <si>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</si>
  <si>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</si>
  <si>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</si>
  <si>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</si>
  <si>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</si>
  <si>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</si>
  <si>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</si>
  <si>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</si>
  <si>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</si>
  <si>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</si>
  <si>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</si>
  <si>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</si>
  <si>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</si>
  <si>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</si>
  <si>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</si>
  <si>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</si>
  <si>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</si>
  <si>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</si>
  <si>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</si>
  <si>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</si>
  <si>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</si>
  <si>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</si>
  <si>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</si>
  <si>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</si>
  <si>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</si>
  <si>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</si>
  <si>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</si>
  <si>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</si>
  <si>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</si>
  <si>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</si>
  <si>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</si>
  <si>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</si>
  <si>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</si>
  <si>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</si>
  <si>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</si>
  <si>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</si>
  <si>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</si>
  <si>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</si>
  <si>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</si>
  <si>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</si>
  <si>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</si>
  <si>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</si>
  <si>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</si>
  <si>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</si>
  <si>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</si>
  <si>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</si>
  <si>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</si>
  <si>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</si>
  <si>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</si>
  <si>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</si>
  <si>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</si>
  <si>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</si>
  <si>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</si>
  <si>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</si>
  <si>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</si>
  <si>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</si>
  <si>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</si>
  <si>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</si>
  <si>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</si>
  <si>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</si>
  <si>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</si>
  <si>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</si>
  <si>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</si>
  <si>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</si>
  <si>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</si>
  <si>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</si>
  <si>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</si>
  <si>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</si>
  <si>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</si>
  <si>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</si>
  <si>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</si>
  <si>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</si>
  <si>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</si>
  <si>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</si>
  <si>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</si>
  <si>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</si>
  <si>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</si>
  <si>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</si>
  <si>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</si>
  <si>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</si>
  <si>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</si>
  <si>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</si>
  <si>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</si>
  <si>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</si>
  <si>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</si>
  <si>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</si>
  <si>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</si>
  <si>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</si>
  <si>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</si>
  <si>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</si>
  <si>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</si>
  <si>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</si>
  <si>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</si>
  <si>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</si>
  <si>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</si>
  <si>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</si>
  <si>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</si>
  <si>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</si>
  <si>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</si>
  <si>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</si>
  <si>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</si>
  <si>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</si>
  <si>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</si>
  <si>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</si>
  <si>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</si>
  <si>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</si>
  <si>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</si>
  <si>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</si>
  <si>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</si>
  <si>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</si>
  <si>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</si>
  <si>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</si>
  <si>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</si>
  <si>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</si>
  <si>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</si>
  <si>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</si>
  <si>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</si>
  <si>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</si>
  <si>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</si>
  <si>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</si>
  <si>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</si>
  <si>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</si>
  <si>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</si>
  <si>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</si>
  <si>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</si>
  <si>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</si>
  <si>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</si>
  <si>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</si>
  <si>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</si>
  <si>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</si>
  <si>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</si>
  <si>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</si>
  <si>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</si>
  <si>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</si>
  <si>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</si>
  <si>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</si>
  <si>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</si>
  <si>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</si>
  <si>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</si>
  <si>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</si>
  <si>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</si>
  <si>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</si>
  <si>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</si>
  <si>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</si>
  <si>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</si>
  <si>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</si>
  <si>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</si>
  <si>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</si>
  <si>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</si>
  <si>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</si>
  <si>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</si>
  <si>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</si>
  <si>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</si>
  <si>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</si>
  <si>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</si>
  <si>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</si>
  <si>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</si>
  <si>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</si>
  <si>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</si>
  <si>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</si>
  <si>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</si>
  <si>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</si>
  <si>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</si>
  <si>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</si>
  <si>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</si>
  <si>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</si>
  <si>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</si>
  <si>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</si>
  <si>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</si>
  <si>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</si>
  <si>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</si>
  <si>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</si>
  <si>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</si>
  <si>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</si>
  <si>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</si>
  <si>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</si>
  <si>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</si>
  <si>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</si>
  <si>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</si>
  <si>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</si>
  <si>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</si>
  <si>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</si>
  <si>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</si>
  <si>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</si>
  <si>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</si>
  <si>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</si>
  <si>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</si>
  <si>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</si>
  <si>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</si>
  <si>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</si>
  <si>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</si>
  <si>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</si>
  <si>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</si>
  <si>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</si>
  <si>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</si>
  <si>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</si>
  <si>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</si>
  <si>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</si>
  <si>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</si>
  <si>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</si>
  <si>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</si>
  <si>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</si>
  <si>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</si>
  <si>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</si>
  <si>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</si>
  <si>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</si>
  <si>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</si>
  <si>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</si>
  <si>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</si>
  <si>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</si>
  <si>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</si>
  <si>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</si>
  <si>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</si>
  <si>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</si>
  <si>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</si>
  <si>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</si>
  <si>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</si>
  <si>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</si>
  <si>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</si>
  <si>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</si>
  <si>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</si>
  <si>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</si>
  <si>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</si>
  <si>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</si>
  <si>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</si>
  <si>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</si>
  <si>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</si>
  <si>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</si>
  <si>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</si>
  <si>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</si>
  <si>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</si>
  <si>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</si>
  <si>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</si>
  <si>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</si>
  <si>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</si>
  <si>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</si>
  <si>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</si>
  <si>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</si>
  <si>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</si>
  <si>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</si>
  <si>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</si>
  <si>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</si>
  <si>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</si>
  <si>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</si>
  <si>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</si>
  <si>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</si>
  <si>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</si>
  <si>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</si>
  <si>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</si>
  <si>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</si>
  <si>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</si>
  <si>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</si>
  <si>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</si>
  <si>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</si>
  <si>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</si>
  <si>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</si>
  <si>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</si>
  <si>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</si>
  <si>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</si>
  <si>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</si>
  <si>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</si>
  <si>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</si>
  <si>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</si>
  <si>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</si>
  <si>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</si>
  <si>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</si>
  <si>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</si>
  <si>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</si>
  <si>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</si>
  <si>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</si>
  <si>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</si>
  <si>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</si>
  <si>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</si>
  <si>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</si>
  <si>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</si>
  <si>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</si>
  <si>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</si>
  <si>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</si>
  <si>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</si>
  <si>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</si>
  <si>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</si>
  <si>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</si>
  <si>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</si>
  <si>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</si>
  <si>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</si>
  <si>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</si>
  <si>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</si>
  <si>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</si>
  <si>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</si>
  <si>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</si>
  <si>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</si>
  <si>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</si>
  <si>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</si>
  <si>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</si>
  <si>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</si>
  <si>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</si>
  <si>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</si>
  <si>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</si>
  <si>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</si>
  <si>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</si>
  <si>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</si>
  <si>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</si>
  <si>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</si>
  <si>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</si>
  <si>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</si>
  <si>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</si>
  <si>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</si>
  <si>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</si>
  <si>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</si>
  <si>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</si>
  <si>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</si>
  <si>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</si>
  <si>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</si>
  <si>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</si>
  <si>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</si>
  <si>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</si>
  <si>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</si>
  <si>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</si>
  <si>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</si>
  <si>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</si>
  <si>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</si>
  <si>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</si>
  <si>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</si>
  <si>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</si>
  <si>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</si>
  <si>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</si>
  <si>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</si>
  <si>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</si>
  <si>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</si>
  <si>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</si>
  <si>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</si>
  <si>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</si>
  <si>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</si>
  <si>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</si>
  <si>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</si>
  <si>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</si>
  <si>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</si>
  <si>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</si>
  <si>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</si>
  <si>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</si>
  <si>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</si>
  <si>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</si>
  <si>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</si>
  <si>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</si>
  <si>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</si>
  <si>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</si>
  <si>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</si>
  <si>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</si>
  <si>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</si>
  <si>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</si>
  <si>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</si>
  <si>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</si>
  <si>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</si>
  <si>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</si>
  <si>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</si>
  <si>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</si>
  <si>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</si>
  <si>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</si>
  <si>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</si>
  <si>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</si>
  <si>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</si>
  <si>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</si>
  <si>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</si>
  <si>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</si>
  <si>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</si>
  <si>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</si>
  <si>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</si>
  <si>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</si>
  <si>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</si>
  <si>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</si>
  <si>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</si>
  <si>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</si>
  <si>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</si>
  <si>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</si>
  <si>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</si>
  <si>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</si>
  <si>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</si>
  <si>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</si>
  <si>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</si>
  <si>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</si>
  <si>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</si>
  <si>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</si>
  <si>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</si>
  <si>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</si>
  <si>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</si>
  <si>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</si>
  <si>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</si>
  <si>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</si>
  <si>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</si>
  <si>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</si>
  <si>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</si>
  <si>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</si>
  <si>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</si>
  <si>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</si>
  <si>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</si>
  <si>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</si>
  <si>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</si>
  <si>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</si>
  <si>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</si>
  <si>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</si>
  <si>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</si>
  <si>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</si>
  <si>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</si>
  <si>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</si>
  <si>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</si>
  <si>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</si>
  <si>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</si>
  <si>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</si>
  <si>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</si>
  <si>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</si>
  <si>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</si>
  <si>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</si>
  <si>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</si>
  <si>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</si>
  <si>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</si>
  <si>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</si>
  <si>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</si>
  <si>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</si>
  <si>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</si>
  <si>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</si>
  <si>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</si>
  <si>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</si>
  <si>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</si>
  <si>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</si>
  <si>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</si>
  <si>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</si>
  <si>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</si>
  <si>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</si>
  <si>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</si>
  <si>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</si>
  <si>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</si>
  <si>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</si>
  <si>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</si>
  <si>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</si>
  <si>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</si>
  <si>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</si>
  <si>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</si>
  <si>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</si>
  <si>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</si>
  <si>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</si>
  <si>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</si>
  <si>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</si>
  <si>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</si>
  <si>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</si>
  <si>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</si>
  <si>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</si>
  <si>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</si>
  <si>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</si>
  <si>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</si>
  <si>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</si>
  <si>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</si>
  <si>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</si>
  <si>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</si>
  <si>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</si>
  <si>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</si>
  <si>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</si>
  <si>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</si>
  <si>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</si>
  <si>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</si>
  <si>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</si>
  <si>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</si>
  <si>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</si>
  <si>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</si>
  <si>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</si>
  <si>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</si>
  <si>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</si>
  <si>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</si>
  <si>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</si>
  <si>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</si>
  <si>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</si>
  <si>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</si>
  <si>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</si>
  <si>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</si>
  <si>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</si>
  <si>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</si>
  <si>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</si>
  <si>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</si>
  <si>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</si>
  <si>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</si>
  <si>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</si>
  <si>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</si>
  <si>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</si>
  <si>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</si>
  <si>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</si>
  <si>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</si>
  <si>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</si>
  <si>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</si>
  <si>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</si>
  <si>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</si>
  <si>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</si>
  <si>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</si>
  <si>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</si>
  <si>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</si>
  <si>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</si>
  <si>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</si>
  <si>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</si>
  <si>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</si>
  <si>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</si>
  <si>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</si>
  <si>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</si>
  <si>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</si>
  <si>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</si>
  <si>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</si>
  <si>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</si>
  <si>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</si>
  <si>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</si>
  <si>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</si>
  <si>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</si>
  <si>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</si>
  <si>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</si>
  <si>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</si>
  <si>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</si>
  <si>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</si>
  <si>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</si>
  <si>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</si>
  <si>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</si>
  <si>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</si>
  <si>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</si>
  <si>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</si>
  <si>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</si>
  <si>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</si>
  <si>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</si>
  <si>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</si>
  <si>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</si>
  <si>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</si>
  <si>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</si>
  <si>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</si>
  <si>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</si>
  <si>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</si>
  <si>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</si>
  <si>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</si>
  <si>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</si>
  <si>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</si>
  <si>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</si>
  <si>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</si>
  <si>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</si>
  <si>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</si>
  <si>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</si>
  <si>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</si>
  <si>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</si>
  <si>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</si>
  <si>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</si>
  <si>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</si>
  <si>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</si>
  <si>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</si>
  <si>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</si>
  <si>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</si>
  <si>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</si>
  <si>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</si>
  <si>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</si>
  <si>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</si>
  <si>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</si>
  <si>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</si>
  <si>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</si>
  <si>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</si>
  <si>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</si>
  <si>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</si>
  <si>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</si>
  <si>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</si>
  <si>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</si>
  <si>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</si>
  <si>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</si>
  <si>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</si>
  <si>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</si>
  <si>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</si>
  <si>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</si>
  <si>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</si>
  <si>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</si>
  <si>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</si>
  <si>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</si>
  <si>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</si>
  <si>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</si>
  <si>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</si>
  <si>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</si>
  <si>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</si>
  <si>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</si>
  <si>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</si>
  <si>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</si>
  <si>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</si>
  <si>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</si>
  <si>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</si>
  <si>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</si>
  <si>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</si>
  <si>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</si>
  <si>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</si>
  <si>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</si>
  <si>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</si>
  <si>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</si>
  <si>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</si>
  <si>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</si>
  <si>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</si>
  <si>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</si>
  <si>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</si>
  <si>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</si>
  <si>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</si>
  <si>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</si>
  <si>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</si>
  <si>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</si>
  <si>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</si>
  <si>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</si>
  <si>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</si>
  <si>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</si>
  <si>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</si>
  <si>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</si>
  <si>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</si>
  <si>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</si>
  <si>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</si>
  <si>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</si>
  <si>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</si>
  <si>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</si>
  <si>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</si>
  <si>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</si>
  <si>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</si>
  <si>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</si>
  <si>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</si>
  <si>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</si>
  <si>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</si>
  <si>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</si>
  <si>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</si>
  <si>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</si>
  <si>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Федеральный округ
(указывается в каждой строке)</t>
    </r>
    <r>
      <rPr>
        <b/>
        <i/>
        <sz val="12"/>
        <color theme="1"/>
        <rFont val="Times New Roman"/>
        <family val="1"/>
        <charset val="204"/>
      </rPr>
      <t xml:space="preserve"> </t>
    </r>
    <r>
      <rPr>
        <b/>
        <i/>
        <u/>
        <sz val="12"/>
        <color theme="1"/>
        <rFont val="Times New Roman"/>
        <family val="1"/>
        <charset val="204"/>
      </rPr>
      <t>ПОО не заполняет</t>
    </r>
  </si>
  <si>
    <r>
      <rPr>
        <b/>
        <sz val="14"/>
        <color rgb="FFFF0000"/>
        <rFont val="Times New Roman"/>
        <family val="1"/>
        <charset val="204"/>
      </rPr>
      <t xml:space="preserve">Обязательно для заполнения. </t>
    </r>
    <r>
      <rPr>
        <b/>
        <sz val="14"/>
        <color theme="1"/>
        <rFont val="Times New Roman"/>
        <family val="1"/>
        <charset val="204"/>
      </rPr>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r>
  </si>
  <si>
    <t xml:space="preserve">Суммарный выпуск 
в 2022 год
(человек)
</t>
  </si>
  <si>
    <t>Грушин Александр Валерьевич</t>
  </si>
  <si>
    <t>Преподаватель, руководитель ЦСТВ САТК</t>
  </si>
  <si>
    <t>grushin.67@yandex.ru</t>
  </si>
  <si>
    <t xml:space="preserve"> +7(910)789-74-93</t>
  </si>
  <si>
    <r>
      <t xml:space="preserve">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2022 году (гр. 07= гр.08 + сумма(с гр.11 по гр.32))</t>
    </r>
  </si>
  <si>
    <t>Трудоустройство выпускников ОГБПОУ "Смоленский автотранспортный колледж имени Е.Г. Трубицына" 2022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</si>
</sst>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b/>
      <i/>
      <u/>
      <sz val="12"/>
      <color theme="1"/>
      <name val="Times New Roman"/>
      <family val="1"/>
      <charset val="204"/>
    </font>
    <font>
      <sz val="14"/>
      <color rgb="FFFF0000"/>
      <name val="Times New Roman"/>
      <family val="1"/>
      <charset val="204"/>
    </font>
    <font>
      <b/>
      <sz val="14"/>
      <color rgb="FFFF0000"/>
      <name val="Times New Roman"/>
      <family val="1"/>
      <charset val="204"/>
    </font>
    <font>
      <b/>
      <sz val="16"/>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57">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9" fillId="2" borderId="1" xfId="0" applyFont="1" applyFill="1" applyBorder="1" applyAlignment="1">
      <alignment horizontal="left" vertical="top"/>
    </xf>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3" fillId="3" borderId="0" xfId="1" applyFont="1" applyFill="1"/>
    <xf numFmtId="0" fontId="13" fillId="0" borderId="0" xfId="1" applyFont="1"/>
    <xf numFmtId="0" fontId="5" fillId="0" borderId="1" xfId="1" applyFont="1" applyBorder="1" applyAlignment="1">
      <alignment horizontal="center" vertical="center" wrapText="1"/>
    </xf>
    <xf numFmtId="0" fontId="3" fillId="0" borderId="1" xfId="1" applyFont="1" applyBorder="1" applyAlignment="1">
      <alignment horizontal="center" vertical="center" wrapText="1"/>
    </xf>
    <xf numFmtId="0" fontId="0" fillId="0" borderId="1" xfId="0" applyBorder="1" applyAlignment="1">
      <alignment horizontal="center" vertical="center"/>
    </xf>
    <xf numFmtId="0" fontId="5" fillId="0" borderId="9" xfId="1" applyFont="1" applyBorder="1" applyAlignment="1">
      <alignment horizontal="center" vertical="top" wrapText="1"/>
    </xf>
    <xf numFmtId="49" fontId="5" fillId="0" borderId="9" xfId="1" applyNumberFormat="1" applyFont="1" applyBorder="1" applyAlignment="1">
      <alignment horizontal="center" vertical="top"/>
    </xf>
    <xf numFmtId="0" fontId="5" fillId="0" borderId="0" xfId="1" applyFont="1" applyAlignment="1">
      <alignment vertical="top" wrapText="1"/>
    </xf>
    <xf numFmtId="0" fontId="6" fillId="3" borderId="0" xfId="1" applyFont="1" applyFill="1" applyAlignment="1">
      <alignment horizontal="left" vertical="center" wrapText="1"/>
    </xf>
    <xf numFmtId="0" fontId="3" fillId="3" borderId="0" xfId="1" applyFont="1" applyFill="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4" borderId="6" xfId="1" applyFont="1" applyFill="1" applyBorder="1" applyAlignment="1">
      <alignment horizontal="center" vertical="top" wrapText="1"/>
    </xf>
    <xf numFmtId="0" fontId="5" fillId="4" borderId="7" xfId="1" applyFont="1" applyFill="1" applyBorder="1" applyAlignment="1">
      <alignment horizontal="center" vertical="top"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horizontal="center" vertical="top" wrapText="1"/>
    </xf>
    <xf numFmtId="49" fontId="8" fillId="0" borderId="3"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5" fillId="0" borderId="2" xfId="1" applyFont="1" applyBorder="1" applyAlignment="1">
      <alignment horizontal="center" vertical="top" wrapText="1"/>
    </xf>
    <xf numFmtId="49" fontId="8" fillId="0" borderId="5" xfId="1" applyNumberFormat="1" applyFont="1" applyBorder="1" applyAlignment="1">
      <alignment horizontal="center" vertical="center" wrapText="1"/>
    </xf>
    <xf numFmtId="0" fontId="15" fillId="0" borderId="0" xfId="1" applyFont="1" applyAlignment="1">
      <alignment horizontal="center"/>
    </xf>
  </cellXfs>
  <cellStyles count="2">
    <cellStyle name="Обычный" xfId="0" builtinId="0"/>
    <cellStyle name="Обычный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k-5/Documents/__&#1055;&#1086;&#1085;&#1086;&#1084;&#1072;&#1088;&#1077;&#1074;%20&#1086;&#1090;&#1095;&#1077;&#1090;&#1099;/_&#1058;&#1056;&#1059;&#1044;&#1054;&#1059;&#1057;&#1058;&#1056;&#1054;&#1049;&#1057;&#1058;&#1042;&#1054;/&#1058;&#1088;&#1091;&#1076;&#1086;&#1091;&#1089;&#1090;&#1088;%20&#1054;&#1090;&#1095;&#1077;&#1090;&#1099;/&#1086;&#1090;&#1095;&#1077;&#1090;%20&#1087;&#1086;%20&#1090;&#1088;&#1091;&#1076;&#1086;&#1091;&#1089;&#1090;&#1088;%20&#1085;&#1072;%2001%20&#1103;&#1085;&#1074;%202023/&#1084;&#1086;&#1085;&#1080;&#1090;&#1086;&#1088;&#1080;&#1085;&#1075;%20&#1090;&#1088;&#1091;&#1076;&#1086;&#1091;&#1089;&#1090;&#1088;&#1086;&#1081;&#1089;&#1090;&#1074;&#1072;%20&#1074;&#1099;&#1087;&#1091;&#1089;&#1082;&#1085;&#1080;&#1082;&#1086;&#1074;%20&#1057;&#1040;&#1058;&#1050;%20%202022%20&#1085;&#1072;%2001.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9"/>
  <sheetViews>
    <sheetView tabSelected="1" zoomScale="55" zoomScaleNormal="55" workbookViewId="0">
      <selection activeCell="A3" sqref="A3:AG3"/>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15.5703125" style="2" customWidth="1"/>
    <col min="8" max="33" width="10.7109375" style="2" customWidth="1"/>
    <col min="34" max="34" width="53" style="2" customWidth="1"/>
    <col min="35" max="16384" width="9.140625" style="2"/>
  </cols>
  <sheetData>
    <row r="1" spans="1:34" x14ac:dyDescent="0.3">
      <c r="AH1" s="24" t="s">
        <v>1336</v>
      </c>
    </row>
    <row r="2" spans="1:34" ht="20.25" x14ac:dyDescent="0.3">
      <c r="A2" s="56" t="s">
        <v>1348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1:34" ht="147.75" customHeight="1" x14ac:dyDescent="0.3">
      <c r="A3" s="33" t="s">
        <v>1347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25"/>
    </row>
    <row r="5" spans="1:34" s="3" customFormat="1" ht="42.75" customHeight="1" x14ac:dyDescent="0.25">
      <c r="A5" s="37" t="s">
        <v>1340</v>
      </c>
      <c r="B5" s="39" t="s">
        <v>1323</v>
      </c>
      <c r="C5" s="39" t="s">
        <v>1326</v>
      </c>
      <c r="D5" s="39" t="s">
        <v>1324</v>
      </c>
      <c r="E5" s="39" t="s">
        <v>8</v>
      </c>
      <c r="F5" s="39" t="s">
        <v>1325</v>
      </c>
      <c r="G5" s="41" t="s">
        <v>1342</v>
      </c>
      <c r="H5" s="43" t="s">
        <v>1339</v>
      </c>
      <c r="I5" s="44"/>
      <c r="J5" s="44"/>
      <c r="K5" s="44"/>
      <c r="L5" s="44"/>
      <c r="M5" s="44"/>
      <c r="N5" s="44"/>
      <c r="O5" s="44"/>
      <c r="P5" s="44"/>
      <c r="Q5" s="44"/>
      <c r="R5" s="44"/>
      <c r="S5" s="44"/>
      <c r="T5" s="44"/>
      <c r="U5" s="44"/>
      <c r="V5" s="44"/>
      <c r="W5" s="44"/>
      <c r="X5" s="44"/>
      <c r="Y5" s="44"/>
      <c r="Z5" s="44"/>
      <c r="AA5" s="44"/>
      <c r="AB5" s="44"/>
      <c r="AC5" s="44"/>
      <c r="AD5" s="44"/>
      <c r="AE5" s="44"/>
      <c r="AF5" s="55"/>
      <c r="AG5" s="35" t="s">
        <v>1335</v>
      </c>
      <c r="AH5" s="52" t="s">
        <v>1327</v>
      </c>
    </row>
    <row r="6" spans="1:34" s="3" customFormat="1" ht="51.75" customHeight="1" x14ac:dyDescent="0.25">
      <c r="A6" s="38"/>
      <c r="B6" s="40"/>
      <c r="C6" s="40"/>
      <c r="D6" s="40"/>
      <c r="E6" s="40"/>
      <c r="F6" s="40"/>
      <c r="G6" s="41"/>
      <c r="H6" s="48" t="s">
        <v>9</v>
      </c>
      <c r="I6" s="49"/>
      <c r="J6" s="49"/>
      <c r="K6" s="49"/>
      <c r="L6" s="49"/>
      <c r="M6" s="50"/>
      <c r="N6" s="45" t="s">
        <v>730</v>
      </c>
      <c r="O6" s="46"/>
      <c r="P6" s="47"/>
      <c r="Q6" s="45" t="s">
        <v>735</v>
      </c>
      <c r="R6" s="46"/>
      <c r="S6" s="46"/>
      <c r="T6" s="47"/>
      <c r="U6" s="48" t="s">
        <v>733</v>
      </c>
      <c r="V6" s="49"/>
      <c r="W6" s="49"/>
      <c r="X6" s="49"/>
      <c r="Y6" s="49"/>
      <c r="Z6" s="50"/>
      <c r="AA6" s="43" t="s">
        <v>1337</v>
      </c>
      <c r="AB6" s="44"/>
      <c r="AC6" s="44"/>
      <c r="AD6" s="44"/>
      <c r="AE6" s="44"/>
      <c r="AF6" s="44"/>
      <c r="AG6" s="36"/>
      <c r="AH6" s="52"/>
    </row>
    <row r="7" spans="1:34" s="4" customFormat="1" ht="255.75" customHeight="1" x14ac:dyDescent="0.25">
      <c r="A7" s="38"/>
      <c r="B7" s="40"/>
      <c r="C7" s="40"/>
      <c r="D7" s="54"/>
      <c r="E7" s="40"/>
      <c r="F7" s="40"/>
      <c r="G7" s="42"/>
      <c r="H7" s="11" t="s">
        <v>1329</v>
      </c>
      <c r="I7" s="20" t="s">
        <v>731</v>
      </c>
      <c r="J7" s="20" t="s">
        <v>737</v>
      </c>
      <c r="K7" s="11" t="s">
        <v>742</v>
      </c>
      <c r="L7" s="12" t="s">
        <v>1330</v>
      </c>
      <c r="M7" s="18" t="s">
        <v>691</v>
      </c>
      <c r="N7" s="16" t="s">
        <v>720</v>
      </c>
      <c r="O7" s="19" t="s">
        <v>726</v>
      </c>
      <c r="P7" s="18" t="s">
        <v>690</v>
      </c>
      <c r="Q7" s="18" t="s">
        <v>740</v>
      </c>
      <c r="R7" s="15" t="s">
        <v>732</v>
      </c>
      <c r="S7" s="15" t="s">
        <v>1331</v>
      </c>
      <c r="T7" s="15" t="s">
        <v>739</v>
      </c>
      <c r="U7" s="18" t="s">
        <v>727</v>
      </c>
      <c r="V7" s="18" t="s">
        <v>724</v>
      </c>
      <c r="W7" s="18" t="s">
        <v>1332</v>
      </c>
      <c r="X7" s="18" t="s">
        <v>1333</v>
      </c>
      <c r="Y7" s="18" t="s">
        <v>1334</v>
      </c>
      <c r="Z7" s="18" t="s">
        <v>1338</v>
      </c>
      <c r="AA7" s="17" t="s">
        <v>728</v>
      </c>
      <c r="AB7" s="17" t="s">
        <v>741</v>
      </c>
      <c r="AC7" s="17" t="s">
        <v>729</v>
      </c>
      <c r="AD7" s="17" t="s">
        <v>736</v>
      </c>
      <c r="AE7" s="17" t="s">
        <v>738</v>
      </c>
      <c r="AF7" s="17" t="s">
        <v>734</v>
      </c>
      <c r="AG7" s="36"/>
      <c r="AH7" s="52"/>
    </row>
    <row r="8" spans="1:34" s="4" customFormat="1" ht="18.75" customHeight="1"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1328</v>
      </c>
    </row>
    <row r="9" spans="1:34" s="4" customFormat="1" ht="27" customHeight="1" x14ac:dyDescent="0.25">
      <c r="A9" s="30"/>
      <c r="B9" s="5" t="s">
        <v>662</v>
      </c>
      <c r="C9" s="5" t="s">
        <v>349</v>
      </c>
      <c r="D9" s="5" t="str">
        <f>VLOOKUP(C9,'[1]Коды программ'!$A$2:$B$578,2,FALSE)</f>
        <v>Организация перевозок и управление на транспорте (по видам)</v>
      </c>
      <c r="E9" s="8" t="s">
        <v>10</v>
      </c>
      <c r="F9" s="21" t="s">
        <v>721</v>
      </c>
      <c r="G9" s="9">
        <v>37</v>
      </c>
      <c r="H9" s="9">
        <v>18</v>
      </c>
      <c r="I9" s="9">
        <v>10</v>
      </c>
      <c r="J9" s="9">
        <v>0</v>
      </c>
      <c r="K9" s="9">
        <v>0</v>
      </c>
      <c r="L9" s="9">
        <v>0</v>
      </c>
      <c r="M9" s="9">
        <v>0</v>
      </c>
      <c r="N9" s="9">
        <v>10</v>
      </c>
      <c r="O9" s="9">
        <v>5</v>
      </c>
      <c r="P9" s="9">
        <v>0</v>
      </c>
      <c r="Q9" s="9">
        <v>0</v>
      </c>
      <c r="R9" s="9">
        <v>0</v>
      </c>
      <c r="S9" s="9">
        <v>0</v>
      </c>
      <c r="T9" s="9">
        <v>0</v>
      </c>
      <c r="U9" s="9">
        <v>0</v>
      </c>
      <c r="V9" s="9">
        <v>0</v>
      </c>
      <c r="W9" s="9">
        <v>1</v>
      </c>
      <c r="X9" s="9">
        <v>0</v>
      </c>
      <c r="Y9" s="9">
        <v>0</v>
      </c>
      <c r="Z9" s="9">
        <v>0</v>
      </c>
      <c r="AA9" s="9">
        <v>1</v>
      </c>
      <c r="AB9" s="9">
        <v>0</v>
      </c>
      <c r="AC9" s="9">
        <v>0</v>
      </c>
      <c r="AD9" s="9">
        <v>2</v>
      </c>
      <c r="AE9" s="9">
        <v>0</v>
      </c>
      <c r="AF9" s="9">
        <v>0</v>
      </c>
      <c r="AG9" s="9"/>
      <c r="AH9" s="27" t="str">
        <f t="shared" ref="AH9:AH34"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27" customHeight="1" x14ac:dyDescent="0.25">
      <c r="A10" s="30"/>
      <c r="B10" s="5" t="s">
        <v>662</v>
      </c>
      <c r="C10" s="5" t="s">
        <v>349</v>
      </c>
      <c r="D10" s="5" t="str">
        <f>VLOOKUP(C10,'[1]Коды программ'!$A$2:$B$578,2,FALSE)</f>
        <v>Организация перевозок и управление на транспорте (по видам)</v>
      </c>
      <c r="E10" s="8" t="s">
        <v>11</v>
      </c>
      <c r="F10" s="6" t="s">
        <v>722</v>
      </c>
      <c r="G10" s="9">
        <v>0</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27" t="str">
        <f t="shared" si="0"/>
        <v>проверка пройдена</v>
      </c>
    </row>
    <row r="11" spans="1:34" s="4" customFormat="1" ht="27" customHeight="1" x14ac:dyDescent="0.25">
      <c r="A11" s="30"/>
      <c r="B11" s="5" t="s">
        <v>662</v>
      </c>
      <c r="C11" s="5" t="s">
        <v>349</v>
      </c>
      <c r="D11" s="5" t="str">
        <f>VLOOKUP(C11,'[1]Коды программ'!$A$2:$B$578,2,FALSE)</f>
        <v>Организация перевозок и управление на транспорте (по видам)</v>
      </c>
      <c r="E11" s="8" t="s">
        <v>12</v>
      </c>
      <c r="F11" s="6" t="s">
        <v>723</v>
      </c>
      <c r="G11" s="9">
        <v>0</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27" t="str">
        <f t="shared" si="0"/>
        <v>проверка пройдена</v>
      </c>
    </row>
    <row r="12" spans="1:34" s="4" customFormat="1" ht="27" customHeight="1" x14ac:dyDescent="0.25">
      <c r="A12" s="30"/>
      <c r="B12" s="5" t="s">
        <v>662</v>
      </c>
      <c r="C12" s="5" t="s">
        <v>349</v>
      </c>
      <c r="D12" s="5" t="str">
        <f>VLOOKUP(C12,'[1]Коды программ'!$A$2:$B$578,2,FALSE)</f>
        <v>Организация перевозок и управление на транспорте (по видам)</v>
      </c>
      <c r="E12" s="8" t="s">
        <v>13</v>
      </c>
      <c r="F12" s="6" t="s">
        <v>15</v>
      </c>
      <c r="G12" s="9">
        <v>0</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27" t="str">
        <f t="shared" si="0"/>
        <v>проверка пройдена</v>
      </c>
    </row>
    <row r="13" spans="1:34" s="4" customFormat="1" ht="27" customHeight="1" x14ac:dyDescent="0.25">
      <c r="A13" s="30"/>
      <c r="B13" s="5" t="s">
        <v>662</v>
      </c>
      <c r="C13" s="5" t="s">
        <v>349</v>
      </c>
      <c r="D13" s="5" t="str">
        <f>VLOOKUP(C13,'[1]Коды программ'!$A$2:$B$578,2,FALSE)</f>
        <v>Организация перевозок и управление на транспорте (по видам)</v>
      </c>
      <c r="E13" s="8" t="s">
        <v>14</v>
      </c>
      <c r="F13" s="6" t="s">
        <v>18</v>
      </c>
      <c r="G13" s="9">
        <v>0</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27" t="str">
        <f t="shared" si="0"/>
        <v>проверка пройдена</v>
      </c>
    </row>
    <row r="14" spans="1:34" s="4" customFormat="1" ht="27" customHeight="1" x14ac:dyDescent="0.25">
      <c r="A14" s="30"/>
      <c r="B14" s="5" t="s">
        <v>662</v>
      </c>
      <c r="C14" s="5" t="s">
        <v>351</v>
      </c>
      <c r="D14" s="5" t="str">
        <f>VLOOKUP(C14,'[1]Коды программ'!$A$2:$B$578,2,FALSE)</f>
        <v>Техническое обслуживание и ремонт автомобильного транспорта</v>
      </c>
      <c r="E14" s="8" t="s">
        <v>10</v>
      </c>
      <c r="F14" s="21" t="s">
        <v>721</v>
      </c>
      <c r="G14" s="9">
        <v>29</v>
      </c>
      <c r="H14" s="9">
        <v>5</v>
      </c>
      <c r="I14" s="9">
        <v>1</v>
      </c>
      <c r="J14" s="9">
        <v>0</v>
      </c>
      <c r="K14" s="9">
        <v>0</v>
      </c>
      <c r="L14" s="9">
        <v>1</v>
      </c>
      <c r="M14" s="9">
        <v>1</v>
      </c>
      <c r="N14" s="9">
        <v>20</v>
      </c>
      <c r="O14" s="9">
        <v>0</v>
      </c>
      <c r="P14" s="9">
        <v>0</v>
      </c>
      <c r="Q14" s="9">
        <v>2</v>
      </c>
      <c r="R14" s="9">
        <v>0</v>
      </c>
      <c r="S14" s="9">
        <v>0</v>
      </c>
      <c r="T14" s="9">
        <v>0</v>
      </c>
      <c r="U14" s="9">
        <v>0</v>
      </c>
      <c r="V14" s="9">
        <v>0</v>
      </c>
      <c r="W14" s="9">
        <v>0</v>
      </c>
      <c r="X14" s="9">
        <v>0</v>
      </c>
      <c r="Y14" s="9">
        <v>0</v>
      </c>
      <c r="Z14" s="9">
        <v>0</v>
      </c>
      <c r="AA14" s="9">
        <v>0</v>
      </c>
      <c r="AB14" s="9">
        <v>0</v>
      </c>
      <c r="AC14" s="9">
        <v>0</v>
      </c>
      <c r="AD14" s="9">
        <v>0</v>
      </c>
      <c r="AE14" s="9">
        <v>0</v>
      </c>
      <c r="AF14" s="9">
        <v>0</v>
      </c>
      <c r="AG14" s="9"/>
      <c r="AH14" s="27" t="str">
        <f t="shared" si="0"/>
        <v>проверка пройдена</v>
      </c>
    </row>
    <row r="15" spans="1:34" s="4" customFormat="1" ht="27" customHeight="1" x14ac:dyDescent="0.25">
      <c r="A15" s="30"/>
      <c r="B15" s="5" t="s">
        <v>662</v>
      </c>
      <c r="C15" s="5" t="s">
        <v>351</v>
      </c>
      <c r="D15" s="5" t="str">
        <f>VLOOKUP(C15,'[1]Коды программ'!$A$2:$B$578,2,FALSE)</f>
        <v>Техническое обслуживание и ремонт автомобильного транспорта</v>
      </c>
      <c r="E15" s="8" t="s">
        <v>11</v>
      </c>
      <c r="F15" s="6" t="s">
        <v>722</v>
      </c>
      <c r="G15" s="9">
        <v>0</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27" t="str">
        <f t="shared" si="0"/>
        <v>проверка пройдена</v>
      </c>
    </row>
    <row r="16" spans="1:34" s="4" customFormat="1" ht="27" customHeight="1" x14ac:dyDescent="0.25">
      <c r="A16" s="30"/>
      <c r="B16" s="5" t="s">
        <v>662</v>
      </c>
      <c r="C16" s="5" t="s">
        <v>351</v>
      </c>
      <c r="D16" s="5" t="str">
        <f>VLOOKUP(C16,'[1]Коды программ'!$A$2:$B$578,2,FALSE)</f>
        <v>Техническое обслуживание и ремонт автомобильного транспорта</v>
      </c>
      <c r="E16" s="8" t="s">
        <v>12</v>
      </c>
      <c r="F16" s="6" t="s">
        <v>723</v>
      </c>
      <c r="G16" s="9">
        <v>0</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27" t="str">
        <f t="shared" si="0"/>
        <v>проверка пройдена</v>
      </c>
    </row>
    <row r="17" spans="1:34" s="4" customFormat="1" ht="27" customHeight="1" x14ac:dyDescent="0.25">
      <c r="A17" s="30"/>
      <c r="B17" s="5" t="s">
        <v>662</v>
      </c>
      <c r="C17" s="5" t="s">
        <v>351</v>
      </c>
      <c r="D17" s="5" t="str">
        <f>VLOOKUP(C17,'[1]Коды программ'!$A$2:$B$578,2,FALSE)</f>
        <v>Техническое обслуживание и ремонт автомобильного транспорта</v>
      </c>
      <c r="E17" s="8" t="s">
        <v>13</v>
      </c>
      <c r="F17" s="6" t="s">
        <v>15</v>
      </c>
      <c r="G17" s="9">
        <v>0</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27" t="str">
        <f t="shared" si="0"/>
        <v>проверка пройдена</v>
      </c>
    </row>
    <row r="18" spans="1:34" s="4" customFormat="1" ht="27" customHeight="1" x14ac:dyDescent="0.25">
      <c r="A18" s="30"/>
      <c r="B18" s="5" t="s">
        <v>662</v>
      </c>
      <c r="C18" s="5" t="s">
        <v>351</v>
      </c>
      <c r="D18" s="5" t="str">
        <f>VLOOKUP(C18,'[1]Коды программ'!$A$2:$B$578,2,FALSE)</f>
        <v>Техническое обслуживание и ремонт автомобильного транспорта</v>
      </c>
      <c r="E18" s="8" t="s">
        <v>14</v>
      </c>
      <c r="F18" s="6" t="s">
        <v>18</v>
      </c>
      <c r="G18" s="9">
        <v>0</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27" t="str">
        <f t="shared" si="0"/>
        <v>проверка пройдена</v>
      </c>
    </row>
    <row r="19" spans="1:34" s="4" customFormat="1" ht="27" customHeight="1" x14ac:dyDescent="0.25">
      <c r="A19" s="30"/>
      <c r="B19" s="5" t="s">
        <v>662</v>
      </c>
      <c r="C19" s="5" t="s">
        <v>352</v>
      </c>
      <c r="D19" s="5" t="str">
        <f>VLOOKUP(C19,'[1]Коды программ'!$A$2:$B$578,2,FALSE)</f>
        <v>Техническая эксплуатация подъемно-транспортных, строительных, дорожных машин и оборудования (по отраслям)</v>
      </c>
      <c r="E19" s="8" t="s">
        <v>10</v>
      </c>
      <c r="F19" s="21" t="s">
        <v>721</v>
      </c>
      <c r="G19" s="9">
        <v>20</v>
      </c>
      <c r="H19" s="9">
        <v>3</v>
      </c>
      <c r="I19" s="9">
        <v>0</v>
      </c>
      <c r="J19" s="9">
        <v>0</v>
      </c>
      <c r="K19" s="9">
        <v>0</v>
      </c>
      <c r="L19" s="9">
        <v>0</v>
      </c>
      <c r="M19" s="9">
        <v>1</v>
      </c>
      <c r="N19" s="9">
        <v>7</v>
      </c>
      <c r="O19" s="9">
        <v>0</v>
      </c>
      <c r="P19" s="9">
        <v>0</v>
      </c>
      <c r="Q19" s="9">
        <v>3</v>
      </c>
      <c r="R19" s="9">
        <v>0</v>
      </c>
      <c r="S19" s="9">
        <v>0</v>
      </c>
      <c r="T19" s="9">
        <v>0</v>
      </c>
      <c r="U19" s="9">
        <v>0</v>
      </c>
      <c r="V19" s="9">
        <v>0</v>
      </c>
      <c r="W19" s="9">
        <v>0</v>
      </c>
      <c r="X19" s="9">
        <v>0</v>
      </c>
      <c r="Y19" s="9">
        <v>0</v>
      </c>
      <c r="Z19" s="9">
        <v>0</v>
      </c>
      <c r="AA19" s="9">
        <v>0</v>
      </c>
      <c r="AB19" s="9">
        <v>0</v>
      </c>
      <c r="AC19" s="9">
        <v>0</v>
      </c>
      <c r="AD19" s="9">
        <v>6</v>
      </c>
      <c r="AE19" s="9">
        <v>0</v>
      </c>
      <c r="AF19" s="9">
        <v>0</v>
      </c>
      <c r="AG19" s="9"/>
      <c r="AH19" s="27" t="str">
        <f t="shared" si="0"/>
        <v>проверка пройдена</v>
      </c>
    </row>
    <row r="20" spans="1:34" s="4" customFormat="1" ht="27" customHeight="1" x14ac:dyDescent="0.25">
      <c r="A20" s="30"/>
      <c r="B20" s="5" t="s">
        <v>662</v>
      </c>
      <c r="C20" s="5" t="s">
        <v>352</v>
      </c>
      <c r="D20" s="5" t="str">
        <f>VLOOKUP(C20,'[1]Коды программ'!$A$2:$B$578,2,FALSE)</f>
        <v>Техническая эксплуатация подъемно-транспортных, строительных, дорожных машин и оборудования (по отраслям)</v>
      </c>
      <c r="E20" s="8" t="s">
        <v>11</v>
      </c>
      <c r="F20" s="6" t="s">
        <v>722</v>
      </c>
      <c r="G20" s="9">
        <v>0</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c r="AH20" s="27" t="str">
        <f t="shared" si="0"/>
        <v>проверка пройдена</v>
      </c>
    </row>
    <row r="21" spans="1:34" s="4" customFormat="1" ht="27" customHeight="1" x14ac:dyDescent="0.25">
      <c r="A21" s="30"/>
      <c r="B21" s="5" t="s">
        <v>662</v>
      </c>
      <c r="C21" s="5" t="s">
        <v>352</v>
      </c>
      <c r="D21" s="5" t="str">
        <f>VLOOKUP(C21,'[1]Коды программ'!$A$2:$B$578,2,FALSE)</f>
        <v>Техническая эксплуатация подъемно-транспортных, строительных, дорожных машин и оборудования (по отраслям)</v>
      </c>
      <c r="E21" s="8" t="s">
        <v>12</v>
      </c>
      <c r="F21" s="6" t="s">
        <v>723</v>
      </c>
      <c r="G21" s="9">
        <v>0</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c r="AH21" s="27" t="str">
        <f t="shared" si="0"/>
        <v>проверка пройдена</v>
      </c>
    </row>
    <row r="22" spans="1:34" s="4" customFormat="1" ht="27" customHeight="1" x14ac:dyDescent="0.25">
      <c r="A22" s="30"/>
      <c r="B22" s="5" t="s">
        <v>662</v>
      </c>
      <c r="C22" s="5" t="s">
        <v>352</v>
      </c>
      <c r="D22" s="5" t="str">
        <f>VLOOKUP(C22,'[1]Коды программ'!$A$2:$B$578,2,FALSE)</f>
        <v>Техническая эксплуатация подъемно-транспортных, строительных, дорожных машин и оборудования (по отраслям)</v>
      </c>
      <c r="E22" s="8" t="s">
        <v>13</v>
      </c>
      <c r="F22" s="6" t="s">
        <v>15</v>
      </c>
      <c r="G22" s="9">
        <v>0</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27" t="str">
        <f t="shared" si="0"/>
        <v>проверка пройдена</v>
      </c>
    </row>
    <row r="23" spans="1:34" s="4" customFormat="1" ht="27" customHeight="1" x14ac:dyDescent="0.25">
      <c r="A23" s="30"/>
      <c r="B23" s="5" t="s">
        <v>662</v>
      </c>
      <c r="C23" s="5" t="s">
        <v>352</v>
      </c>
      <c r="D23" s="5" t="str">
        <f>VLOOKUP(C23,'[1]Коды программ'!$A$2:$B$578,2,FALSE)</f>
        <v>Техническая эксплуатация подъемно-транспортных, строительных, дорожных машин и оборудования (по отраслям)</v>
      </c>
      <c r="E23" s="8" t="s">
        <v>14</v>
      </c>
      <c r="F23" s="6" t="s">
        <v>18</v>
      </c>
      <c r="G23" s="9">
        <v>0</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27" t="str">
        <f t="shared" si="0"/>
        <v>проверка пройдена</v>
      </c>
    </row>
    <row r="24" spans="1:34" s="4" customFormat="1" ht="27" customHeight="1" x14ac:dyDescent="0.25">
      <c r="A24" s="30"/>
      <c r="B24" s="5" t="s">
        <v>662</v>
      </c>
      <c r="C24" s="5" t="s">
        <v>355</v>
      </c>
      <c r="D24" s="5" t="str">
        <f>VLOOKUP(C24,'[1]Коды программ'!$A$2:$B$578,2,FALSE)</f>
        <v>Техническое обслуживание и ремонт двигателей, систем и агрегатов автомобилей</v>
      </c>
      <c r="E24" s="8" t="s">
        <v>10</v>
      </c>
      <c r="F24" s="21" t="s">
        <v>721</v>
      </c>
      <c r="G24" s="9">
        <v>61</v>
      </c>
      <c r="H24" s="9">
        <v>13</v>
      </c>
      <c r="I24" s="9">
        <v>14</v>
      </c>
      <c r="J24" s="9">
        <v>6</v>
      </c>
      <c r="K24" s="9">
        <v>0</v>
      </c>
      <c r="L24" s="9">
        <v>1</v>
      </c>
      <c r="M24" s="9">
        <v>2</v>
      </c>
      <c r="N24" s="9">
        <v>29</v>
      </c>
      <c r="O24" s="9">
        <v>2</v>
      </c>
      <c r="P24" s="9">
        <v>0</v>
      </c>
      <c r="Q24" s="9">
        <v>2</v>
      </c>
      <c r="R24" s="9">
        <v>2</v>
      </c>
      <c r="S24" s="9">
        <v>0</v>
      </c>
      <c r="T24" s="9">
        <v>0</v>
      </c>
      <c r="U24" s="9">
        <v>0</v>
      </c>
      <c r="V24" s="9">
        <v>0</v>
      </c>
      <c r="W24" s="9">
        <v>0</v>
      </c>
      <c r="X24" s="9">
        <v>0</v>
      </c>
      <c r="Y24" s="9">
        <v>0</v>
      </c>
      <c r="Z24" s="9">
        <v>0</v>
      </c>
      <c r="AA24" s="9">
        <v>2</v>
      </c>
      <c r="AB24" s="9">
        <v>0</v>
      </c>
      <c r="AC24" s="9">
        <v>0</v>
      </c>
      <c r="AD24" s="9">
        <v>6</v>
      </c>
      <c r="AE24" s="9">
        <v>0</v>
      </c>
      <c r="AF24" s="9">
        <v>2</v>
      </c>
      <c r="AG24" s="9"/>
      <c r="AH24" s="27" t="str">
        <f t="shared" si="0"/>
        <v>проверка пройдена</v>
      </c>
    </row>
    <row r="25" spans="1:34" s="4" customFormat="1" ht="27" customHeight="1" x14ac:dyDescent="0.25">
      <c r="A25" s="30"/>
      <c r="B25" s="5" t="s">
        <v>662</v>
      </c>
      <c r="C25" s="5" t="s">
        <v>355</v>
      </c>
      <c r="D25" s="5" t="str">
        <f>VLOOKUP(C25,'[1]Коды программ'!$A$2:$B$578,2,FALSE)</f>
        <v>Техническое обслуживание и ремонт двигателей, систем и агрегатов автомобилей</v>
      </c>
      <c r="E25" s="8" t="s">
        <v>11</v>
      </c>
      <c r="F25" s="6" t="s">
        <v>722</v>
      </c>
      <c r="G25" s="9">
        <v>1</v>
      </c>
      <c r="H25" s="9">
        <v>1</v>
      </c>
      <c r="I25" s="9">
        <v>1</v>
      </c>
      <c r="J25" s="9">
        <v>1</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9">
        <v>0</v>
      </c>
      <c r="AF25" s="9">
        <v>0</v>
      </c>
      <c r="AG25" s="9"/>
      <c r="AH25" s="27" t="str">
        <f t="shared" si="0"/>
        <v>проверка пройдена</v>
      </c>
    </row>
    <row r="26" spans="1:34" s="4" customFormat="1" ht="27" customHeight="1" x14ac:dyDescent="0.25">
      <c r="A26" s="30"/>
      <c r="B26" s="5" t="s">
        <v>662</v>
      </c>
      <c r="C26" s="5" t="s">
        <v>355</v>
      </c>
      <c r="D26" s="5" t="str">
        <f>VLOOKUP(C26,'[1]Коды программ'!$A$2:$B$578,2,FALSE)</f>
        <v>Техническое обслуживание и ремонт двигателей, систем и агрегатов автомобилей</v>
      </c>
      <c r="E26" s="8" t="s">
        <v>12</v>
      </c>
      <c r="F26" s="6" t="s">
        <v>723</v>
      </c>
      <c r="G26" s="9">
        <v>1</v>
      </c>
      <c r="H26" s="9">
        <v>1</v>
      </c>
      <c r="I26" s="9">
        <v>1</v>
      </c>
      <c r="J26" s="9">
        <v>1</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c r="AH26" s="27" t="str">
        <f t="shared" si="0"/>
        <v>проверка пройдена</v>
      </c>
    </row>
    <row r="27" spans="1:34" s="4" customFormat="1" ht="27" customHeight="1" x14ac:dyDescent="0.25">
      <c r="A27" s="30"/>
      <c r="B27" s="5" t="s">
        <v>662</v>
      </c>
      <c r="C27" s="5" t="s">
        <v>355</v>
      </c>
      <c r="D27" s="5" t="str">
        <f>VLOOKUP(C27,'[1]Коды программ'!$A$2:$B$578,2,FALSE)</f>
        <v>Техническое обслуживание и ремонт двигателей, систем и агрегатов автомобилей</v>
      </c>
      <c r="E27" s="8" t="s">
        <v>13</v>
      </c>
      <c r="F27" s="6" t="s">
        <v>15</v>
      </c>
      <c r="G27" s="9">
        <v>0</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27" t="str">
        <f t="shared" si="0"/>
        <v>проверка пройдена</v>
      </c>
    </row>
    <row r="28" spans="1:34" s="4" customFormat="1" ht="27" customHeight="1" x14ac:dyDescent="0.25">
      <c r="A28" s="30"/>
      <c r="B28" s="5" t="s">
        <v>662</v>
      </c>
      <c r="C28" s="5" t="s">
        <v>355</v>
      </c>
      <c r="D28" s="5" t="str">
        <f>VLOOKUP(C28,'[1]Коды программ'!$A$2:$B$578,2,FALSE)</f>
        <v>Техническое обслуживание и ремонт двигателей, систем и агрегатов автомобилей</v>
      </c>
      <c r="E28" s="8" t="s">
        <v>14</v>
      </c>
      <c r="F28" s="6" t="s">
        <v>18</v>
      </c>
      <c r="G28" s="9">
        <v>0</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27" t="str">
        <f t="shared" si="0"/>
        <v>проверка пройдена</v>
      </c>
    </row>
    <row r="29" spans="1:34" s="4" customFormat="1" ht="27" customHeight="1" x14ac:dyDescent="0.25">
      <c r="A29" s="30"/>
      <c r="B29" s="5" t="s">
        <v>662</v>
      </c>
      <c r="C29" s="5" t="s">
        <v>525</v>
      </c>
      <c r="D29" s="5" t="str">
        <f>VLOOKUP(C29,'[1]Коды программ'!$A$2:$B$578,2,FALSE)</f>
        <v>Сервис на транспорте (по видам транспорта)</v>
      </c>
      <c r="E29" s="8" t="s">
        <v>10</v>
      </c>
      <c r="F29" s="21" t="s">
        <v>721</v>
      </c>
      <c r="G29" s="9">
        <v>18</v>
      </c>
      <c r="H29" s="9">
        <v>2</v>
      </c>
      <c r="I29" s="9">
        <v>2</v>
      </c>
      <c r="J29" s="9">
        <v>2</v>
      </c>
      <c r="K29" s="9">
        <v>0</v>
      </c>
      <c r="L29" s="9">
        <v>0</v>
      </c>
      <c r="M29" s="9">
        <v>2</v>
      </c>
      <c r="N29" s="9">
        <v>6</v>
      </c>
      <c r="O29" s="9">
        <v>0</v>
      </c>
      <c r="P29" s="9">
        <v>0</v>
      </c>
      <c r="Q29" s="9">
        <v>8</v>
      </c>
      <c r="R29" s="9">
        <v>0</v>
      </c>
      <c r="S29" s="9">
        <v>0</v>
      </c>
      <c r="T29" s="9">
        <v>0</v>
      </c>
      <c r="U29" s="9">
        <v>0</v>
      </c>
      <c r="V29" s="9">
        <v>0</v>
      </c>
      <c r="W29" s="9">
        <v>0</v>
      </c>
      <c r="X29" s="9">
        <v>0</v>
      </c>
      <c r="Y29" s="9">
        <v>0</v>
      </c>
      <c r="Z29" s="9">
        <v>0</v>
      </c>
      <c r="AA29" s="9">
        <v>0</v>
      </c>
      <c r="AB29" s="9">
        <v>0</v>
      </c>
      <c r="AC29" s="9">
        <v>0</v>
      </c>
      <c r="AD29" s="9">
        <v>0</v>
      </c>
      <c r="AE29" s="9">
        <v>0</v>
      </c>
      <c r="AF29" s="9">
        <v>0</v>
      </c>
      <c r="AG29" s="9"/>
      <c r="AH29" s="27" t="str">
        <f t="shared" si="0"/>
        <v>проверка пройдена</v>
      </c>
    </row>
    <row r="30" spans="1:34" s="4" customFormat="1" ht="27" customHeight="1" x14ac:dyDescent="0.25">
      <c r="A30" s="30"/>
      <c r="B30" s="5" t="s">
        <v>662</v>
      </c>
      <c r="C30" s="5" t="s">
        <v>525</v>
      </c>
      <c r="D30" s="5" t="str">
        <f>VLOOKUP(C30,'[1]Коды программ'!$A$2:$B$578,2,FALSE)</f>
        <v>Сервис на транспорте (по видам транспорта)</v>
      </c>
      <c r="E30" s="8" t="s">
        <v>11</v>
      </c>
      <c r="F30" s="6" t="s">
        <v>722</v>
      </c>
      <c r="G30" s="9">
        <v>0</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27" t="str">
        <f t="shared" si="0"/>
        <v>проверка пройдена</v>
      </c>
    </row>
    <row r="31" spans="1:34" s="4" customFormat="1" ht="27" customHeight="1" x14ac:dyDescent="0.25">
      <c r="A31" s="30"/>
      <c r="B31" s="5" t="s">
        <v>662</v>
      </c>
      <c r="C31" s="5" t="s">
        <v>525</v>
      </c>
      <c r="D31" s="5" t="str">
        <f>VLOOKUP(C31,'[1]Коды программ'!$A$2:$B$578,2,FALSE)</f>
        <v>Сервис на транспорте (по видам транспорта)</v>
      </c>
      <c r="E31" s="8" t="s">
        <v>12</v>
      </c>
      <c r="F31" s="6" t="s">
        <v>723</v>
      </c>
      <c r="G31" s="9">
        <v>0</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27" t="str">
        <f t="shared" si="0"/>
        <v>проверка пройдена</v>
      </c>
    </row>
    <row r="32" spans="1:34" s="4" customFormat="1" ht="27" customHeight="1" x14ac:dyDescent="0.25">
      <c r="A32" s="30"/>
      <c r="B32" s="5" t="s">
        <v>662</v>
      </c>
      <c r="C32" s="5" t="s">
        <v>525</v>
      </c>
      <c r="D32" s="5" t="str">
        <f>VLOOKUP(C32,'[1]Коды программ'!$A$2:$B$578,2,FALSE)</f>
        <v>Сервис на транспорте (по видам транспорта)</v>
      </c>
      <c r="E32" s="8" t="s">
        <v>13</v>
      </c>
      <c r="F32" s="6" t="s">
        <v>15</v>
      </c>
      <c r="G32" s="9">
        <v>0</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27" t="str">
        <f t="shared" si="0"/>
        <v>проверка пройдена</v>
      </c>
    </row>
    <row r="33" spans="1:34" s="4" customFormat="1" ht="27" customHeight="1" x14ac:dyDescent="0.25">
      <c r="A33" s="30"/>
      <c r="B33" s="5" t="s">
        <v>662</v>
      </c>
      <c r="C33" s="5" t="s">
        <v>525</v>
      </c>
      <c r="D33" s="5" t="str">
        <f>VLOOKUP(C33,'[1]Коды программ'!$A$2:$B$578,2,FALSE)</f>
        <v>Сервис на транспорте (по видам транспорта)</v>
      </c>
      <c r="E33" s="8" t="s">
        <v>14</v>
      </c>
      <c r="F33" s="6" t="s">
        <v>18</v>
      </c>
      <c r="G33" s="9">
        <v>0</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27" t="str">
        <f t="shared" si="0"/>
        <v>проверка пройдена</v>
      </c>
    </row>
    <row r="34" spans="1:34" s="4" customFormat="1" ht="27" customHeight="1" x14ac:dyDescent="0.25">
      <c r="A34" s="30"/>
      <c r="B34" s="30"/>
      <c r="C34" s="30"/>
      <c r="D34" s="30"/>
      <c r="E34" s="31"/>
      <c r="F34" s="23"/>
      <c r="G34" s="9">
        <f>G9+G14+G19+G24+G29</f>
        <v>165</v>
      </c>
      <c r="H34" s="9">
        <f t="shared" ref="H34:AF34" si="1">H9+H14+H19+H24+H29</f>
        <v>41</v>
      </c>
      <c r="I34" s="9">
        <f t="shared" si="1"/>
        <v>27</v>
      </c>
      <c r="J34" s="9">
        <f t="shared" si="1"/>
        <v>8</v>
      </c>
      <c r="K34" s="9">
        <f t="shared" si="1"/>
        <v>0</v>
      </c>
      <c r="L34" s="9">
        <f t="shared" si="1"/>
        <v>2</v>
      </c>
      <c r="M34" s="9">
        <f t="shared" si="1"/>
        <v>6</v>
      </c>
      <c r="N34" s="9">
        <f t="shared" si="1"/>
        <v>72</v>
      </c>
      <c r="O34" s="9">
        <f t="shared" si="1"/>
        <v>7</v>
      </c>
      <c r="P34" s="9">
        <f t="shared" si="1"/>
        <v>0</v>
      </c>
      <c r="Q34" s="9">
        <f t="shared" si="1"/>
        <v>15</v>
      </c>
      <c r="R34" s="9">
        <f t="shared" si="1"/>
        <v>2</v>
      </c>
      <c r="S34" s="9">
        <f t="shared" si="1"/>
        <v>0</v>
      </c>
      <c r="T34" s="9">
        <f t="shared" si="1"/>
        <v>0</v>
      </c>
      <c r="U34" s="9">
        <f t="shared" si="1"/>
        <v>0</v>
      </c>
      <c r="V34" s="9">
        <f t="shared" si="1"/>
        <v>0</v>
      </c>
      <c r="W34" s="9">
        <f t="shared" si="1"/>
        <v>1</v>
      </c>
      <c r="X34" s="9">
        <f t="shared" si="1"/>
        <v>0</v>
      </c>
      <c r="Y34" s="9">
        <f t="shared" si="1"/>
        <v>0</v>
      </c>
      <c r="Z34" s="9">
        <f t="shared" si="1"/>
        <v>0</v>
      </c>
      <c r="AA34" s="9">
        <f t="shared" si="1"/>
        <v>3</v>
      </c>
      <c r="AB34" s="9">
        <f t="shared" si="1"/>
        <v>0</v>
      </c>
      <c r="AC34" s="9">
        <f t="shared" si="1"/>
        <v>0</v>
      </c>
      <c r="AD34" s="9">
        <f t="shared" si="1"/>
        <v>14</v>
      </c>
      <c r="AE34" s="9">
        <f t="shared" si="1"/>
        <v>0</v>
      </c>
      <c r="AF34" s="9">
        <f t="shared" si="1"/>
        <v>2</v>
      </c>
      <c r="AG34" s="9"/>
      <c r="AH34" s="27" t="str">
        <f t="shared" si="0"/>
        <v>проверка пройдена</v>
      </c>
    </row>
    <row r="35" spans="1:34" ht="64.5" customHeight="1" x14ac:dyDescent="0.3">
      <c r="A35" s="53" t="s">
        <v>725</v>
      </c>
      <c r="B35" s="53"/>
      <c r="C35" s="53"/>
      <c r="D35" s="53"/>
      <c r="E35" s="53"/>
      <c r="F35" s="53"/>
      <c r="G35" s="32"/>
      <c r="H35" s="32"/>
      <c r="I35" s="32"/>
      <c r="J35" s="32"/>
      <c r="K35" s="32"/>
      <c r="L35" s="32"/>
      <c r="M35" s="32"/>
      <c r="N35" s="32"/>
      <c r="O35" s="32"/>
      <c r="P35" s="32"/>
      <c r="Q35" s="32"/>
      <c r="R35" s="32"/>
      <c r="S35" s="32"/>
      <c r="T35" s="32"/>
      <c r="U35" s="32"/>
      <c r="V35" s="32"/>
      <c r="W35" s="13"/>
      <c r="X35" s="13"/>
      <c r="Y35" s="13"/>
      <c r="Z35" s="13"/>
      <c r="AA35" s="13"/>
      <c r="AB35" s="13"/>
      <c r="AC35" s="13"/>
      <c r="AD35" s="13"/>
      <c r="AE35" s="13"/>
      <c r="AF35" s="13"/>
      <c r="AG35" s="7"/>
    </row>
    <row r="37" spans="1:34" ht="114" customHeight="1" x14ac:dyDescent="0.3">
      <c r="A37" s="51" t="s">
        <v>1341</v>
      </c>
      <c r="B37" s="51"/>
      <c r="C37" s="51"/>
      <c r="D37" s="51"/>
      <c r="F37" s="26"/>
    </row>
    <row r="38" spans="1:34" ht="40.5" x14ac:dyDescent="0.3">
      <c r="A38" s="22" t="s">
        <v>1319</v>
      </c>
      <c r="B38" s="22" t="s">
        <v>1320</v>
      </c>
      <c r="C38" s="22" t="s">
        <v>1321</v>
      </c>
      <c r="D38" s="22" t="s">
        <v>1322</v>
      </c>
      <c r="K38" s="14"/>
    </row>
    <row r="39" spans="1:34" ht="36" customHeight="1" x14ac:dyDescent="0.3">
      <c r="A39" s="28" t="s">
        <v>1343</v>
      </c>
      <c r="B39" s="28" t="s">
        <v>1344</v>
      </c>
      <c r="C39" s="29" t="s">
        <v>1345</v>
      </c>
      <c r="D39" s="28" t="s">
        <v>1346</v>
      </c>
    </row>
  </sheetData>
  <mergeCells count="19">
    <mergeCell ref="A2:AG2"/>
    <mergeCell ref="A37:D37"/>
    <mergeCell ref="AH5:AH7"/>
    <mergeCell ref="A35:F35"/>
    <mergeCell ref="H6:M6"/>
    <mergeCell ref="D5:D7"/>
    <mergeCell ref="H5:AF5"/>
    <mergeCell ref="Q6:T6"/>
    <mergeCell ref="A3:AG3"/>
    <mergeCell ref="AG5:AG7"/>
    <mergeCell ref="A5:A7"/>
    <mergeCell ref="B5:B7"/>
    <mergeCell ref="F5:F7"/>
    <mergeCell ref="E5:E7"/>
    <mergeCell ref="G5:G7"/>
    <mergeCell ref="C5:C7"/>
    <mergeCell ref="AA6:AF6"/>
    <mergeCell ref="N6:P6"/>
    <mergeCell ref="U6:Z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'Коды программ'!$A$2:$A$578</xm:f>
          </x14:formula1>
          <xm:sqref>C9:C13</xm:sqref>
        </x14:dataValidation>
        <x14:dataValidation type="list" allowBlank="1" showInputMessage="1" showErrorMessage="1" xr:uid="{00000000-0002-0000-0000-000001000000}">
          <x14:formula1>
            <xm:f>'Коды программ'!$G$2:$G$86</xm:f>
          </x14:formula1>
          <xm:sqref>B9:B13</xm:sqref>
        </x14:dataValidation>
        <x14:dataValidation type="list" allowBlank="1" showInputMessage="1" showErrorMessage="1" xr:uid="{00000000-0002-0000-0000-000002000000}">
          <x14:formula1>
            <xm:f>'Коды программ'!$K$2:$K$9</xm:f>
          </x14:formula1>
          <xm:sqref>A9:A13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2023-08-17T11:10:48Z</dcterms:modified>
</cp:coreProperties>
</file>